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de53dd1e33c842b1" /></Relationships>
</file>

<file path=xl/workbook.xml><?xml version="1.0" encoding="utf-8"?>
<x:workbook xmlns:x="http://schemas.openxmlformats.org/spreadsheetml/2006/main">
  <x:sheets>
    <x:sheet xmlns:r="http://schemas.openxmlformats.org/officeDocument/2006/relationships" name="Execution review" sheetId="1" r:id="Re2cb27f7ee7149a0"/>
    <x:sheet xmlns:r="http://schemas.openxmlformats.org/officeDocument/2006/relationships" name="Test cases" sheetId="2" r:id="Red739d6baa094260"/>
    <x:sheet xmlns:r="http://schemas.openxmlformats.org/officeDocument/2006/relationships" name="Defects" sheetId="3" r:id="R8602cc8e2a3c4f22"/>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0.0%"/>
    <x:numFmt numFmtId="202" formatCode="yyyy-mm-dd hh:mm:ss"/>
    <x:numFmt numFmtId="203" formatCode="yyyy-mm-dd hh:mm:ss.000"/>
  </x:numFmts>
  <x:fonts count="9">
    <x:font>
      <x:sz val="11"/>
      <x:name val="Carlito"/>
    </x:font>
    <x:font>
      <x:sz val="11"/>
      <x:color rgb="FF241C19"/>
      <x:name val="Arial"/>
    </x:font>
    <x:font>
      <x:b/>
      <x:sz val="17"/>
      <x:color rgb="FF6B1220"/>
      <x:name val="Arial"/>
    </x:font>
    <x:font>
      <x:i/>
      <x:sz val="11"/>
      <x:color rgb="FF65594F"/>
      <x:name val="Arial"/>
    </x:font>
    <x:font>
      <x:b/>
      <x:sz val="11"/>
      <x:color rgb="FFFFFFFF"/>
      <x:name val="Arial"/>
    </x:font>
    <x:font>
      <x:b/>
      <x:sz val="11"/>
      <x:color rgb="FF6B1220"/>
      <x:name val="Arial"/>
    </x:font>
    <x:font>
      <x:sz val="10"/>
      <x:color rgb="FF65594F"/>
      <x:name val="Arial"/>
    </x:font>
    <x:font>
      <x:sz val="10"/>
      <x:color rgb="FF241C19"/>
      <x:name val="Arial"/>
    </x:font>
    <x:font>
      <x:i/>
      <x:sz val="10"/>
      <x:color rgb="FF65594F"/>
      <x:name val="Arial"/>
    </x:font>
  </x:fonts>
  <x:fills count="6">
    <x:fill>
      <x:patternFill patternType="none"/>
    </x:fill>
    <x:fill>
      <x:patternFill patternType="gray125"/>
    </x:fill>
    <x:fill>
      <x:patternFill patternType="solid">
        <x:fgColor rgb="FF6B1220"/>
      </x:patternFill>
    </x:fill>
    <x:fill>
      <x:patternFill patternType="solid">
        <x:fgColor rgb="FFEEE7DC"/>
      </x:patternFill>
    </x:fill>
    <x:fill>
      <x:patternFill patternType="solid">
        <x:fgColor rgb="FFFBF8F1"/>
      </x:patternFill>
    </x:fill>
    <x:fill>
      <x:patternFill patternType="solid">
        <x:fgColor rgb="FFFFFFFF"/>
      </x:patternFill>
    </x:fill>
  </x:fills>
  <x:borders count="2">
    <x:border>
      <x:left/>
      <x:right/>
      <x:top/>
      <x:bottom/>
      <x:diagonal/>
    </x:border>
    <x:border>
      <x:left/>
      <x:right/>
      <x:top/>
      <x:bottom style="thin">
        <x:color rgb="FFD6C8B7"/>
      </x:bottom>
      <x:diagonal/>
    </x:border>
  </x:borders>
  <x:cellStyleXfs count="1">
    <x:xf numFmtId="0" fontId="0" fillId="0" borderId="0"/>
  </x:cellStyleXfs>
  <x:cellXfs count="4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0" fontId="1" fillId="0" borderId="0" xfId="0" applyNumberFormat="1" applyFont="1" applyFill="1" applyBorder="1" applyAlignment="1">
      <x:alignment horizontal="right" vertical="center"/>
    </x:xf>
    <x:xf numFmtId="201" fontId="1" fillId="0" borderId="0" xfId="0" applyNumberFormat="1" applyFont="1" applyFill="1" applyBorder="1" applyAlignment="1">
      <x:alignment horizontal="right" vertical="center"/>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6" fillId="0" borderId="0" xfId="0" applyNumberFormat="1" applyFont="1" applyFill="1" applyBorder="1" applyAlignment="1">
      <x:alignment vertical="center" wrapText="1"/>
    </x:xf>
    <x:xf numFmtId="0" fontId="6" fillId="3"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0" fontId="7" fillId="0" borderId="0" xfId="0" applyNumberFormat="1" applyFont="1" applyFill="1" applyBorder="1" applyAlignment="1">
      <x:alignment vertical="center" wrapText="1"/>
    </x:xf>
    <x:xf numFmtId="0" fontId="8" fillId="0" borderId="0" xfId="0" applyNumberFormat="1" applyFont="1" applyFill="1" applyBorder="1" applyAlignment="1">
      <x:alignment vertical="center"/>
    </x:xf>
    <x:xf numFmtId="0" fontId="1"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200" fontId="1" fillId="4" borderId="0" xfId="0" applyNumberFormat="1" applyFont="1" applyFill="1" applyBorder="1" applyAlignment="1">
      <x:alignment vertical="top" wrapText="1"/>
    </x:xf>
    <x:xf numFmtId="0" fontId="6" fillId="4" borderId="0" xfId="0" applyNumberFormat="1" applyFont="1" applyFill="1" applyBorder="1" applyAlignment="1">
      <x:alignment vertical="top" wrapText="1"/>
    </x:xf>
    <x:xf numFmtId="0" fontId="1" fillId="4" borderId="1" xfId="0" applyNumberFormat="1" applyFont="1" applyFill="1" applyBorder="1" applyAlignment="1">
      <x:alignment vertical="top" wrapText="1"/>
    </x:xf>
    <x:xf numFmtId="200" fontId="1" fillId="4" borderId="1" xfId="0" applyNumberFormat="1" applyFont="1" applyFill="1" applyBorder="1" applyAlignment="1">
      <x:alignment vertical="top" wrapText="1"/>
    </x:xf>
    <x:xf numFmtId="0" fontId="6" fillId="4" borderId="1" xfId="0" applyNumberFormat="1" applyFont="1" applyFill="1" applyBorder="1" applyAlignment="1">
      <x:alignment vertical="top" wrapText="1"/>
    </x:xf>
    <x:xf numFmtId="0" fontId="1" fillId="5" borderId="0" xfId="0" applyNumberFormat="1" applyFont="1" applyFill="1" applyBorder="1" applyAlignment="1">
      <x:alignment vertical="top" wrapText="1"/>
    </x:xf>
    <x:xf numFmtId="200" fontId="1" fillId="5" borderId="0"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1" fillId="5" borderId="1" xfId="0" applyNumberFormat="1" applyFont="1" applyFill="1" applyBorder="1" applyAlignment="1">
      <x:alignment vertical="top" wrapText="1"/>
    </x:xf>
    <x:xf numFmtId="200" fontId="1" fillId="5" borderId="1" xfId="0" applyNumberFormat="1" applyFont="1" applyFill="1" applyBorder="1" applyAlignment="1">
      <x:alignment vertical="top" wrapText="1"/>
    </x:xf>
    <x:xf numFmtId="0" fontId="6" fillId="5" borderId="1" xfId="0" applyNumberFormat="1" applyFont="1" applyFill="1" applyBorder="1" applyAlignment="1">
      <x:alignment vertical="top" wrapText="1"/>
    </x:xf>
    <x:xf numFmtId="200" fontId="1" fillId="0" borderId="0" xfId="0" applyNumberFormat="1" applyFont="1" applyFill="1" applyBorder="1" applyAlignment="1">
      <x:alignment horizontal="center" vertical="center"/>
    </x:xf>
    <x:xf numFmtId="201" fontId="1" fillId="0" borderId="0" xfId="0" applyNumberFormat="1" applyFont="1" applyFill="1" applyBorder="1" applyAlignment="1">
      <x:alignment horizontal="center" vertical="center"/>
    </x:xf>
    <x:xf numFmtId="202" fontId="1" fillId="0" borderId="0" xfId="0" applyNumberFormat="1" applyFont="1" applyFill="1" applyBorder="1" applyAlignment="1">
      <x:alignment horizontal="left" vertical="center" wrapText="1"/>
    </x:xf>
    <x:xf numFmtId="203" fontId="1" fillId="0" borderId="0" xfId="0" applyNumberFormat="1" applyFont="1" applyFill="1" applyBorder="1" applyAlignment="1">
      <x:alignment horizontal="left" vertical="center" wrapText="1"/>
    </x:xf>
  </x:cellXfs>
  <x:cellStyles count="1">
    <x:cellStyle name="Normal" xfId="0"/>
  </x:cellStyles>
  <x:dxfs count="3">
    <x:dxf>
      <x:font>
        <x:b/>
        <x:color rgb="FF6B1220"/>
      </x:font>
      <x:fill>
        <x:patternFill patternType="solid">
          <x:bgColor rgb="FFF9E4E3"/>
        </x:patternFill>
      </x:fill>
    </x:dxf>
    <x:dxf>
      <x:font>
        <x:b/>
        <x:color rgb="FF6B4B00"/>
      </x:font>
      <x:fill>
        <x:patternFill patternType="solid">
          <x:bgColor rgb="FFFFF0CB"/>
        </x:patternFill>
      </x:fill>
    </x:dxf>
    <x:dxf>
      <x:font>
        <x:b/>
        <x:color rgb="FF6B1220"/>
      </x:font>
      <x:fill>
        <x:patternFill patternType="solid">
          <x:bgColor rgb="FFF9E4E3"/>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0f1493ead684468" /><Relationship Type="http://schemas.openxmlformats.org/officeDocument/2006/relationships/theme" Target="/xl/theme/theme1.xml" Id="R5d1808e79da04e83" /><Relationship Type="http://schemas.openxmlformats.org/officeDocument/2006/relationships/sharedStrings" Target="/xl/sharedStrings.xml" Id="R918809f9c8804d7d" /><Relationship Type="http://schemas.openxmlformats.org/officeDocument/2006/relationships/worksheet" Target="/xl/worksheets/sheet1.xml" Id="Re2cb27f7ee7149a0" /><Relationship Type="http://schemas.openxmlformats.org/officeDocument/2006/relationships/worksheet" Target="/xl/worksheets/sheet2.xml" Id="Red739d6baa094260" /><Relationship Type="http://schemas.openxmlformats.org/officeDocument/2006/relationships/worksheet" Target="/xl/worksheets/sheet3.xml" Id="R8602cc8e2a3c4f22" /></Relationships>
</file>

<file path=xl/tables/table1.xml><?xml version="1.0" encoding="utf-8"?>
<x:table xmlns:x="http://schemas.openxmlformats.org/spreadsheetml/2006/main" id="1" name="ReferenceCases" displayName="ReferenceCases" ref="A6:N18" headerRowCount="1" totalsRowCount="0" totalsRowShown="0">
  <x:tableColumns count="14">
    <x:tableColumn id="1" name="Case ID"/>
    <x:tableColumn id="2" name="Test case"/>
    <x:tableColumn id="3" name="Status"/>
    <x:tableColumn id="4" name="Duration ms"/>
    <x:tableColumn id="5" name="Preconditions"/>
    <x:tableColumn id="6" name="Test data"/>
    <x:tableColumn id="7" name="Steps"/>
    <x:tableColumn id="8" name="Expected result"/>
    <x:tableColumn id="9" name="Observed result"/>
    <x:tableColumn id="10" name="Linked defects"/>
    <x:tableColumn id="11" name="Screenshot"/>
    <x:tableColumn id="12" name="Logs"/>
    <x:tableColumn id="13" name="Test script"/>
    <x:tableColumn id="14" name="Script SHA256"/>
  </x:tableColumns>
  <x:tableStyleInfo name="TableStyleMedium2" showFirstColumn="0" showLastColumn="0" showRowStripes="1" showColumnStripes="0"/>
</x:table>
</file>

<file path=xl/tables/table2.xml><?xml version="1.0" encoding="utf-8"?>
<x:table xmlns:x="http://schemas.openxmlformats.org/spreadsheetml/2006/main" id="2" name="ReferenceDefects" displayName="ReferenceDefects" ref="A6:K7" headerRowCount="1" totalsRowCount="0" totalsRowShown="0">
  <x:tableColumns count="11">
    <x:tableColumn id="1" name="Reference defect ID"/>
    <x:tableColumn id="2" name="Defect summary"/>
    <x:tableColumn id="3" name="Severity"/>
    <x:tableColumn id="4" name="Status"/>
    <x:tableColumn id="5" name="Linked cases"/>
    <x:tableColumn id="6" name="Expected result"/>
    <x:tableColumn id="7" name="Observed result"/>
    <x:tableColumn id="8" name="Reproduction steps"/>
    <x:tableColumn id="9" name="Evidence references"/>
    <x:tableColumn id="10" name="Impact and rationale"/>
    <x:tableColumn id="11" name="Sourc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d94f60c109dd4823" /></Relationships>
</file>

<file path=xl/worksheets/_rels/sheet3.xml.rels>&#65279;<?xml version="1.0" encoding="utf-8"?><Relationships xmlns="http://schemas.openxmlformats.org/package/2006/relationships"><Relationship Type="http://schemas.openxmlformats.org/officeDocument/2006/relationships/table" Target="/xl/tables/table2.xml" Id="R8b3e5cc39a9c475f" /></Relationships>
</file>

<file path=xl/worksheets/sheet1.xml><?xml version="1.0" encoding="utf-8"?>
<x:worksheet xmlns:x="http://schemas.openxmlformats.org/spreadsheetml/2006/main">
  <x:sheetPr>
    <x:tabColor rgb="FF6B1220"/>
  </x:sheetPr>
  <x:sheetViews>
    <x:sheetView showGridLines="0" workbookViewId="0"/>
  </x:sheetViews>
  <x:sheetFormatPr defaultRowHeight="15"/>
  <x:cols>
    <x:col min="1" max="1" width="30.6299991607666" hidden="0" customWidth="1"/>
    <x:col min="2" max="2" width="33.130001068115234" hidden="0" customWidth="1"/>
    <x:col min="3" max="3" width="66.87999725341797" hidden="0" customWidth="1"/>
    <x:col min="4" max="4" width="2.75" hidden="0" customWidth="1"/>
    <x:col min="5" max="5" width="25" hidden="0" customWidth="1"/>
    <x:col min="6" max="6" width="22.5" hidden="0" customWidth="1"/>
  </x:cols>
  <x:sheetData>
    <x:row r="1">
      <x:c r="A1" s="2"/>
      <x:c r="B1" s="2"/>
      <x:c r="C1" s="2"/>
      <x:c r="D1" s="2"/>
      <x:c r="E1" s="2"/>
      <x:c r="F1" s="2"/>
    </x:row>
    <x:row r="2" ht="28" customHeight="1">
      <x:c r="A2" s="3" t="str">
        <x:v>Reference execution review</x:v>
      </x:c>
      <x:c r="B2" s="2"/>
      <x:c r="C2" s="2"/>
      <x:c r="D2" s="2"/>
      <x:c r="E2" s="2"/>
      <x:c r="F2" s="2"/>
    </x:row>
    <x:row r="3">
      <x:c r="A3" s="4"/>
      <x:c r="B3" s="4"/>
      <x:c r="C3" s="4"/>
      <x:c r="D3" s="2"/>
      <x:c r="E3" s="2"/>
      <x:c r="F3" s="2"/>
    </x:row>
    <x:row r="4">
      <x:c r="A4" s="5" t="str">
        <x:v>QAFactory reference project with deliberately seeded defects. Not prior client work.</x:v>
      </x:c>
      <x:c r="B4" s="2"/>
      <x:c r="C4" s="2"/>
      <x:c r="D4" s="2"/>
      <x:c r="E4" s="2"/>
      <x:c r="F4" s="2"/>
    </x:row>
    <x:row r="5">
      <x:c r="A5" s="2"/>
      <x:c r="B5" s="2"/>
      <x:c r="C5" s="2"/>
      <x:c r="D5" s="2"/>
      <x:c r="E5" s="2"/>
      <x:c r="F5" s="2"/>
    </x:row>
    <x:row r="6" ht="32" customHeight="1">
      <x:c r="A6" s="9" t="str">
        <x:v>Metric</x:v>
      </x:c>
      <x:c r="B6" s="9" t="str">
        <x:v>Result</x:v>
      </x:c>
      <x:c r="C6" s="9" t="str">
        <x:v>Definition</x:v>
      </x:c>
      <x:c r="D6" s="2"/>
      <x:c r="E6" s="2"/>
      <x:c r="F6" s="2"/>
    </x:row>
    <x:row r="7" ht="30" customHeight="1">
      <x:c r="A7" s="2" t="str">
        <x:v>Planned test cases</x:v>
      </x:c>
      <x:c r="B7" s="38" t="n">
        <x:f>COUNTA('Test cases'!A7:A18)</x:f>
        <x:v>12</x:v>
      </x:c>
      <x:c r="C7" s="18" t="str">
        <x:v>Distinct reference case IDs</x:v>
      </x:c>
      <x:c r="D7" s="2"/>
      <x:c r="E7" s="2"/>
      <x:c r="F7" s="2"/>
    </x:row>
    <x:row r="8" ht="30" customHeight="1">
      <x:c r="A8" s="2" t="str">
        <x:v>Executed test cases</x:v>
      </x:c>
      <x:c r="B8" s="38" t="n">
        <x:f>SUM(B9:B10)</x:f>
        <x:v>12</x:v>
      </x:c>
      <x:c r="C8" s="18" t="str">
        <x:v>Passed + failed; blocked and not-run excluded</x:v>
      </x:c>
      <x:c r="D8" s="2"/>
      <x:c r="E8" s="2"/>
      <x:c r="F8" s="2"/>
    </x:row>
    <x:row r="9" ht="30" customHeight="1">
      <x:c r="A9" s="2" t="str">
        <x:v>Passed</x:v>
      </x:c>
      <x:c r="B9" s="38" t="n">
        <x:f>COUNTIFS('Test cases'!C7:C18,"passed")</x:f>
        <x:v>11</x:v>
      </x:c>
      <x:c r="C9" s="18" t="str">
        <x:v>Expected behavior matched the observed result</x:v>
      </x:c>
      <x:c r="D9" s="2"/>
      <x:c r="E9" s="2"/>
      <x:c r="F9" s="2"/>
    </x:row>
    <x:row r="10" ht="30" customHeight="1">
      <x:c r="A10" s="2" t="str">
        <x:v>Failed</x:v>
      </x:c>
      <x:c r="B10" s="38" t="n">
        <x:f>COUNTIFS('Test cases'!C7:C18,"failed")</x:f>
        <x:v>1</x:v>
      </x:c>
      <x:c r="C10" s="18" t="str">
        <x:v>Observed behavior differed from the expected result</x:v>
      </x:c>
      <x:c r="D10" s="2"/>
      <x:c r="E10" s="2"/>
      <x:c r="F10" s="2"/>
    </x:row>
    <x:row r="11" ht="30" customHeight="1">
      <x:c r="A11" s="2" t="str">
        <x:v>Blocked</x:v>
      </x:c>
      <x:c r="B11" s="38" t="n">
        <x:f>COUNTIFS('Test cases'!C7:C18,"blocked")</x:f>
        <x:v>0</x:v>
      </x:c>
      <x:c r="C11" s="18" t="str">
        <x:v>Execution could not complete because a prerequisite was unavailable</x:v>
      </x:c>
      <x:c r="D11" s="2"/>
      <x:c r="E11" s="2"/>
      <x:c r="F11" s="2"/>
    </x:row>
    <x:row r="12" ht="30" customHeight="1">
      <x:c r="A12" s="2" t="str">
        <x:v>Not run</x:v>
      </x:c>
      <x:c r="B12" s="38" t="n">
        <x:f>COUNTIFS('Test cases'!C7:C18,"not-run")</x:f>
        <x:v>0</x:v>
      </x:c>
      <x:c r="C12" s="18" t="str">
        <x:v>Planned cases not attempted in this run</x:v>
      </x:c>
      <x:c r="D12" s="2"/>
      <x:c r="E12" s="2"/>
      <x:c r="F12" s="2"/>
    </x:row>
    <x:row r="13" ht="30" customHeight="1">
      <x:c r="A13" s="2" t="str">
        <x:v>Pass rate</x:v>
      </x:c>
      <x:c r="B13" s="39" t="n">
        <x:f>IF(B8=0,"n.a.",B9/B8)</x:f>
        <x:v>0.9166666666666666</x:v>
      </x:c>
      <x:c r="C13" s="18" t="str">
        <x:v>Passed / executed; this is not product or requirements coverage</x:v>
      </x:c>
      <x:c r="D13" s="2"/>
      <x:c r="E13" s="2"/>
      <x:c r="F13" s="2"/>
    </x:row>
    <x:row r="14" ht="30" customHeight="1">
      <x:c r="A14" s="2" t="str">
        <x:v>Execution progress</x:v>
      </x:c>
      <x:c r="B14" s="39" t="n">
        <x:f>IF(B7=0,"n.a.",B8/B7)</x:f>
        <x:v>1</x:v>
      </x:c>
      <x:c r="C14" s="18" t="str">
        <x:v>Executed / planned</x:v>
      </x:c>
      <x:c r="D14" s="2"/>
      <x:c r="E14" s="2"/>
      <x:c r="F14" s="2"/>
    </x:row>
    <x:row r="15" ht="30" customHeight="1">
      <x:c r="A15" s="2" t="str">
        <x:v>Open defects</x:v>
      </x:c>
      <x:c r="B15" s="38" t="n">
        <x:f>COUNTIFS(Defects!D7:D7,"Open")</x:f>
        <x:v>1</x:v>
      </x:c>
      <x:c r="C15" s="18" t="str">
        <x:v>Unique open reference defect records</x:v>
      </x:c>
      <x:c r="D15" s="2"/>
      <x:c r="E15" s="2"/>
      <x:c r="F15" s="2"/>
    </x:row>
    <x:row r="16" ht="30" customHeight="1">
      <x:c r="A16" s="2" t="str">
        <x:v>Open High defects</x:v>
      </x:c>
      <x:c r="B16" s="38" t="n">
        <x:f>COUNTIFS(Defects!D7:D7,"Open",Defects!C7:C7,"High")</x:f>
        <x:v>1</x:v>
      </x:c>
      <x:c r="C16" s="18" t="str">
        <x:v>Open defects assigned High severity in this reference exercise</x:v>
      </x:c>
      <x:c r="D16" s="2"/>
      <x:c r="E16" s="2"/>
      <x:c r="F16" s="2"/>
    </x:row>
    <x:row r="17" ht="30" customHeight="1">
      <x:c r="A17" s="14" t="str">
        <x:v>Computed release gate</x:v>
      </x:c>
      <x:c r="B17" s="15" t="str">
        <x:f>IF(OR(B10&gt;0,B11&gt;0,B16&gt;0),"NO-GO",IF(B12&gt;0,"CONDITIONAL GO","GO"))</x:f>
        <x:v>NO-GO</x:v>
      </x:c>
      <x:c r="C17" s="19" t="str">
        <x:v>NO-GO if a failure, blocked case, or open High defect remains</x:v>
      </x:c>
      <x:c r="D17" s="2"/>
      <x:c r="E17" s="2"/>
      <x:c r="F17" s="2"/>
    </x:row>
    <x:row r="18">
      <x:c r="A18" s="2"/>
      <x:c r="B18" s="2"/>
      <x:c r="C18" s="2"/>
      <x:c r="D18" s="2"/>
      <x:c r="E18" s="2"/>
      <x:c r="F18" s="2"/>
    </x:row>
    <x:row r="19">
      <x:c r="A19" s="2"/>
      <x:c r="B19" s="2"/>
      <x:c r="C19" s="2"/>
      <x:c r="D19" s="2"/>
      <x:c r="E19" s="2"/>
      <x:c r="F19" s="2"/>
    </x:row>
    <x:row r="20" ht="32" customHeight="1">
      <x:c r="A20" s="9" t="str">
        <x:v>Run context</x:v>
      </x:c>
      <x:c r="B20" s="9" t="str">
        <x:v>Value</x:v>
      </x:c>
      <x:c r="C20" s="9" t="str">
        <x:v>Source and interpretation</x:v>
      </x:c>
      <x:c r="D20" s="2"/>
      <x:c r="E20" s="2"/>
      <x:c r="F20" s="2"/>
    </x:row>
    <x:row r="21" ht="36" customHeight="1">
      <x:c r="A21" s="2" t="str">
        <x:v>Project</x:v>
      </x:c>
      <x:c r="B21" s="21" t="str">
        <x:v>Reference Checkout</x:v>
      </x:c>
      <x:c r="C21" s="16" t="str">
        <x:v>QAFactory reference project; deliberately seeded defects</x:v>
      </x:c>
      <x:c r="D21" s="2"/>
      <x:c r="E21" s="2"/>
      <x:c r="F21" s="2"/>
    </x:row>
    <x:row r="22" ht="36" customHeight="1">
      <x:c r="A22" s="2" t="str">
        <x:v>Build</x:v>
      </x:c>
      <x:c r="B22" s="21" t="str">
        <x:v>reference-checkout-1.0.0</x:v>
      </x:c>
      <x:c r="C22" s="16" t="str">
        <x:v>Build tested in this execution snapshot</x:v>
      </x:c>
      <x:c r="D22" s="2"/>
      <x:c r="E22" s="2"/>
      <x:c r="F22" s="2"/>
    </x:row>
    <x:row r="23" ht="36" customHeight="1">
      <x:c r="A23" s="2" t="str">
        <x:v>Run ID</x:v>
      </x:c>
      <x:c r="B23" s="21" t="str">
        <x:v>REF-RUN-20261021110526439</x:v>
      </x:c>
      <x:c r="C23" s="16" t="str">
        <x:v>execution-results.json</x:v>
      </x:c>
      <x:c r="D23" s="2"/>
      <x:c r="E23" s="2"/>
      <x:c r="F23" s="2"/>
    </x:row>
    <x:row r="24" ht="36" customHeight="1">
      <x:c r="A24" s="2" t="str">
        <x:v>Completed UTC</x:v>
      </x:c>
      <x:c r="B24" s="41" t="d">
        <x:v>2026-10-21T11:05:42.552Z</x:v>
      </x:c>
      <x:c r="C24" s="16" t="str">
        <x:v>Recorded completion timestamp</x:v>
      </x:c>
      <x:c r="D24" s="2"/>
      <x:c r="E24" s="2"/>
      <x:c r="F24" s="2"/>
    </x:row>
    <x:row r="25" ht="36" customHeight="1">
      <x:c r="A25" s="2" t="str">
        <x:v>Environment</x:v>
      </x:c>
      <x:c r="B25" s="21" t="str">
        <x:v>Chrome Chrome/155.0.8059.85</x:v>
      </x:c>
      <x:c r="C25" s="16" t="str">
        <x:v>Browser version recorded during execution</x:v>
      </x:c>
      <x:c r="D25" s="2"/>
      <x:c r="E25" s="2"/>
      <x:c r="F25" s="2"/>
    </x:row>
    <x:row r="26" ht="36" customHeight="1">
      <x:c r="A26" s="2" t="str">
        <x:v>Platform</x:v>
      </x:c>
      <x:c r="B26" s="21" t="str">
        <x:v>Windows_NT 10.0.26200 x64; Node v24.19.0</x:v>
      </x:c>
      <x:c r="C26" s="16" t="str">
        <x:v>Local reference application; external customer systems excluded</x:v>
      </x:c>
      <x:c r="D26" s="2"/>
      <x:c r="E26" s="2"/>
      <x:c r="F26" s="2"/>
    </x:row>
    <x:row r="27" ht="36" customHeight="1">
      <x:c r="A27" s="2" t="str">
        <x:v>Viewports</x:v>
      </x:c>
      <x:c r="B27" s="21" t="str">
        <x:v>desktop 1280x1000 (11 cases); mobile 390x844 (1 cases)</x:v>
      </x:c>
      <x:c r="C27" s="16" t="str">
        <x:v>Viewport dimensions captured by the test harness</x:v>
      </x:c>
      <x:c r="D27" s="2"/>
      <x:c r="E27" s="2"/>
      <x:c r="F27" s="2"/>
    </x:row>
    <x:row r="28" ht="36" customHeight="1">
      <x:c r="A28" s="2" t="str">
        <x:v>Script count</x:v>
      </x:c>
      <x:c r="B28" s="21" t="n">
        <x:v>12</x:v>
      </x:c>
      <x:c r="C28" s="16" t="str">
        <x:v>Runnable scripts; distinct from the number of logical cases</x:v>
      </x:c>
      <x:c r="D28" s="2"/>
      <x:c r="E28" s="2"/>
      <x:c r="F28" s="2"/>
    </x:row>
    <x:row r="29" ht="36" customHeight="1">
      <x:c r="A29" s="2" t="str">
        <x:v>Sources</x:v>
      </x:c>
      <x:c r="B29" s="21" t="str">
        <x:v>execution-results.json; defects.json; release-note.json</x:v>
      </x:c>
      <x:c r="C29" s="16" t="str">
        <x:v>Companion files in assets/proof/reference</x:v>
      </x:c>
      <x:c r="D29" s="2"/>
      <x:c r="E29" s="2"/>
      <x:c r="F29" s="2"/>
    </x:row>
    <x:row r="30" ht="36" customHeight="1">
      <x:c r="A30" s="2" t="str">
        <x:v>Recommendation</x:v>
      </x:c>
      <x:c r="B30" s="21" t="str">
        <x:v>NO-GO</x:v>
      </x:c>
      <x:c r="C30" s="16" t="str">
        <x:v>Recorded reference-run recommendation, not client approval</x:v>
      </x:c>
      <x:c r="D30" s="2"/>
      <x:c r="E30" s="2"/>
      <x:c r="F30" s="2"/>
    </x:row>
    <x:row r="31">
      <x:c r="A31" s="2"/>
      <x:c r="B31" s="2"/>
      <x:c r="C31" s="2"/>
      <x:c r="D31" s="2"/>
      <x:c r="E31" s="2"/>
      <x:c r="F31" s="2"/>
    </x:row>
    <x:row r="32">
      <x:c r="A32" s="2"/>
      <x:c r="B32" s="2"/>
      <x:c r="C32" s="2"/>
      <x:c r="D32" s="2"/>
      <x:c r="E32" s="2"/>
      <x:c r="F32" s="2"/>
    </x:row>
    <x:row r="33">
      <x:c r="A33" s="2"/>
      <x:c r="B33" s="2"/>
      <x:c r="C33" s="2"/>
      <x:c r="D33" s="2"/>
      <x:c r="E33" s="2"/>
      <x:c r="F33" s="2"/>
    </x:row>
    <x:row r="34">
      <x:c r="A34" s="2"/>
      <x:c r="B34" s="2"/>
      <x:c r="C34" s="2"/>
      <x:c r="D34" s="2"/>
      <x:c r="E34" s="2"/>
      <x:c r="F34" s="2"/>
    </x:row>
    <x:row r="35">
      <x:c r="A35" s="2"/>
      <x:c r="B35" s="2"/>
      <x:c r="C35" s="2"/>
      <x:c r="D35" s="2"/>
      <x:c r="E35" s="2"/>
      <x:c r="F35" s="2"/>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15" hidden="0" customWidth="1"/>
    <x:col min="2" max="2" width="35" hidden="0" customWidth="1"/>
    <x:col min="3" max="3" width="12.5" hidden="0" customWidth="1"/>
    <x:col min="4" max="4" width="13.130000114440918" hidden="0" customWidth="1"/>
    <x:col min="5" max="5" width="32.5" hidden="0" customWidth="1"/>
    <x:col min="6" max="6" width="30" hidden="0" customWidth="1"/>
    <x:col min="7" max="7" width="45.630001068115234" hidden="0" customWidth="1"/>
    <x:col min="8" max="8" width="40" hidden="0" customWidth="1"/>
    <x:col min="9" max="9" width="40" hidden="0" customWidth="1"/>
    <x:col min="10" max="10" width="19.3799991607666" hidden="0" customWidth="1"/>
    <x:col min="11" max="11" width="36.25" hidden="0" customWidth="1"/>
    <x:col min="12" max="12" width="36.25" hidden="0" customWidth="1"/>
    <x:col min="13" max="13" width="36.25" hidden="0" customWidth="1"/>
    <x:col min="14" max="14" width="48.75" hidden="0" customWidth="1"/>
  </x:cols>
  <x:sheetData>
    <x:row r="1">
      <x:c r="A1" s="2"/>
      <x:c r="B1" s="2"/>
      <x:c r="C1" s="2"/>
      <x:c r="D1" s="2"/>
      <x:c r="E1" s="2"/>
      <x:c r="F1" s="2"/>
      <x:c r="G1" s="2"/>
      <x:c r="H1" s="2"/>
      <x:c r="I1" s="2"/>
      <x:c r="J1" s="2"/>
      <x:c r="K1" s="2"/>
      <x:c r="L1" s="2"/>
      <x:c r="M1" s="2"/>
      <x:c r="N1" s="2"/>
    </x:row>
    <x:row r="2" ht="28" customHeight="1">
      <x:c r="A2" s="3" t="str">
        <x:v>Executed reference test cases</x:v>
      </x:c>
      <x:c r="B2" s="2"/>
      <x:c r="C2" s="2"/>
      <x:c r="D2" s="2"/>
      <x:c r="E2" s="2"/>
      <x:c r="F2" s="2"/>
      <x:c r="G2" s="2"/>
      <x:c r="H2" s="2"/>
      <x:c r="I2" s="2"/>
      <x:c r="J2" s="2"/>
      <x:c r="K2" s="2"/>
      <x:c r="L2" s="2"/>
      <x:c r="M2" s="2"/>
      <x:c r="N2" s="2"/>
    </x:row>
    <x:row r="3">
      <x:c r="A3" s="4"/>
      <x:c r="B3" s="4"/>
      <x:c r="C3" s="4"/>
      <x:c r="D3" s="4"/>
      <x:c r="E3" s="4"/>
      <x:c r="F3" s="4"/>
      <x:c r="G3" s="4"/>
      <x:c r="H3" s="4"/>
      <x:c r="I3" s="4"/>
      <x:c r="J3" s="4"/>
      <x:c r="K3" s="4"/>
      <x:c r="L3" s="4"/>
      <x:c r="M3" s="4"/>
      <x:c r="N3" s="4"/>
    </x:row>
    <x:row r="4">
      <x:c r="A4" s="22" t="str">
        <x:v>Source: execution-results.json. Run REF-RUN-20261021110526439. Reference project, not client work.</x:v>
      </x:c>
      <x:c r="B4" s="2"/>
      <x:c r="C4" s="2"/>
      <x:c r="D4" s="2"/>
      <x:c r="E4" s="2"/>
      <x:c r="F4" s="2"/>
      <x:c r="G4" s="2"/>
      <x:c r="H4" s="2"/>
      <x:c r="I4" s="2"/>
      <x:c r="J4" s="2"/>
      <x:c r="K4" s="2"/>
      <x:c r="L4" s="2"/>
      <x:c r="M4" s="2"/>
      <x:c r="N4" s="2"/>
    </x:row>
    <x:row r="5">
      <x:c r="A5" s="2"/>
      <x:c r="B5" s="2"/>
      <x:c r="C5" s="2"/>
      <x:c r="D5" s="2"/>
      <x:c r="E5" s="2"/>
      <x:c r="F5" s="2"/>
      <x:c r="G5" s="2"/>
      <x:c r="H5" s="2"/>
      <x:c r="I5" s="2"/>
      <x:c r="J5" s="2"/>
      <x:c r="K5" s="2"/>
      <x:c r="L5" s="2"/>
      <x:c r="M5" s="2"/>
      <x:c r="N5" s="2"/>
    </x:row>
    <x:row r="6" ht="32" customHeight="1">
      <x:c r="A6" s="9" t="str">
        <x:v>Case ID</x:v>
      </x:c>
      <x:c r="B6" s="9" t="str">
        <x:v>Test case</x:v>
      </x:c>
      <x:c r="C6" s="9" t="str">
        <x:v>Status</x:v>
      </x:c>
      <x:c r="D6" s="9" t="str">
        <x:v>Duration ms</x:v>
      </x:c>
      <x:c r="E6" s="9" t="str">
        <x:v>Preconditions</x:v>
      </x:c>
      <x:c r="F6" s="9" t="str">
        <x:v>Test data</x:v>
      </x:c>
      <x:c r="G6" s="9" t="str">
        <x:v>Steps</x:v>
      </x:c>
      <x:c r="H6" s="9" t="str">
        <x:v>Expected result</x:v>
      </x:c>
      <x:c r="I6" s="9" t="str">
        <x:v>Observed result</x:v>
      </x:c>
      <x:c r="J6" s="9" t="str">
        <x:v>Linked defects</x:v>
      </x:c>
      <x:c r="K6" s="9" t="str">
        <x:v>Screenshot</x:v>
      </x:c>
      <x:c r="L6" s="9" t="str">
        <x:v>Logs</x:v>
      </x:c>
      <x:c r="M6" s="9" t="str">
        <x:v>Test script</x:v>
      </x:c>
      <x:c r="N6" s="9" t="str">
        <x:v>Script SHA256</x:v>
      </x:c>
    </x:row>
    <x:row r="7" ht="190" customHeight="1">
      <x:c r="A7" s="29" t="str">
        <x:v>REF-001</x:v>
      </x:c>
      <x:c r="B7" s="29" t="str">
        <x:v>Valid new-card checkout</x:v>
      </x:c>
      <x:c r="C7" s="29" t="str">
        <x:v>passed</x:v>
      </x:c>
      <x:c r="D7" s="30" t="n">
        <x:v>1232</x:v>
      </x:c>
      <x:c r="E7" s="29" t="str">
        <x:v>1. Controlled reference app build reference-checkout-1.0.0 is running locally.
2. Order state is reset; five reference units are available.
3. Only reference product/address/payment fixtures are used.</x:v>
      </x:c>
      <x:c r="F7" s="29" t="str">
        <x:v>role: shopper
quantity: 1
address: 10 Reference Lane
postcode: 10001
payment: new
card: 4242424242424242</x:v>
      </x:c>
      <x:c r="G7" s="29" t="str">
        <x:v>1. Open the reference checkout with a fresh order state.
2. Set checkout fields to the documented inputs.
3. Click Place test order.
4. Check the HTTP response, visible message, and server order count.</x:v>
      </x:c>
      <x:c r="H7" s="29" t="str">
        <x:v>httpStatus: 201
messageContains: Order confirmed
orderCount: 1
acceptanceCriterion: A shopper can place a one-unit order with a valid new test card.</x:v>
      </x:c>
      <x:c r="I7" s="29" t="str">
        <x:v>httpStatus: 201
payload: {"orderId":"REF-ORDER-0001","quantity":1,"total":24,"referenceProject":true,"replayed":false}
uiMessage: Order confirmed · REF-ORDER-0001 · $24.00
orderCount: 1
requestCount: 1</x:v>
      </x:c>
      <x:c r="J7" s="31" t="str"/>
      <x:c r="K7" s="31" t="str">
        <x:v>/assets/proof/reference/screenshots/REF-001.png</x:v>
      </x:c>
      <x:c r="L7" s="31" t="str">
        <x:v>network: POST /api/orders → HTTP 201
info: Reference checkout result {"status":201,"orderId":"REF-ORDER-0001","quantity":1,"total":24,"referenceProject":true,"replayed":false}</x:v>
      </x:c>
      <x:c r="M7" s="31" t="str">
        <x:v>/assets/proof/reference/source/cases/REF-001.mjs</x:v>
      </x:c>
      <x:c r="N7" s="31" t="str">
        <x:v>8153260e9e3fe236d7e25c0ad702591c2b21f93b11e9403e009c7b852dcab16c</x:v>
      </x:c>
    </x:row>
    <x:row r="8" ht="190" customHeight="1">
      <x:c r="A8" s="35" t="str">
        <x:v>REF-002</x:v>
      </x:c>
      <x:c r="B8" s="35" t="str">
        <x:v>Empty-cart lower boundary</x:v>
      </x:c>
      <x:c r="C8" s="35" t="str">
        <x:v>passed</x:v>
      </x:c>
      <x:c r="D8" s="36" t="n">
        <x:v>1222</x:v>
      </x:c>
      <x:c r="E8" s="35" t="str">
        <x:v>1. Controlled reference app build reference-checkout-1.0.0 is running locally.
2. Order state is reset; five reference units are available.
3. Only reference product/address/payment fixtures are used.</x:v>
      </x:c>
      <x:c r="F8" s="35" t="str">
        <x:v>role: shopper
quantity: 0
address: 10 Reference Lane
postcode: 10001
payment: new
card: 4242424242424242</x:v>
      </x:c>
      <x:c r="G8" s="35" t="str">
        <x:v>1. Open the reference checkout with a fresh order state.
2. Set checkout fields to the documented inputs.
3. Click Place test order.
4. Check the HTTP response, visible message, and server order count.</x:v>
      </x:c>
      <x:c r="H8" s="35" t="str">
        <x:v>httpStatus: 422
messageContains: Quantity must be 1 to 5.
orderCount: 0
acceptanceCriterion: A zero-quantity cart is rejected without creating an order.</x:v>
      </x:c>
      <x:c r="I8" s="35" t="str">
        <x:v>httpStatus: 422
payload: {"code":"QUANTITY_OUT_OF_RANGE","message":"Quantity must be 1 to 5."}
uiMessage: Quantity must be 1 to 5.
orderCount: 0
requestCount: 1</x:v>
      </x:c>
      <x:c r="J8" s="37" t="str"/>
      <x:c r="K8" s="37" t="str">
        <x:v>/assets/proof/reference/screenshots/REF-002.png</x:v>
      </x:c>
      <x:c r="L8" s="37" t="str">
        <x:v>network: POST /api/orders → HTTP 422
error: Failed to load resource: the server responded with a status of 422 (Unprocessable Entity)
info: Reference checkout result {"status":422,"code":"QUANTITY_OUT_OF_RANGE","message":"Quantity must be 1 to 5."}</x:v>
      </x:c>
      <x:c r="M8" s="37" t="str">
        <x:v>/assets/proof/reference/source/cases/REF-002.mjs</x:v>
      </x:c>
      <x:c r="N8" s="37" t="str">
        <x:v>3604e6523b2231afa9721102a63bac4970d67459696c6234064cd20c56f9e327</x:v>
      </x:c>
    </x:row>
    <x:row r="9" ht="190" customHeight="1">
      <x:c r="A9" s="29" t="str">
        <x:v>REF-003</x:v>
      </x:c>
      <x:c r="B9" s="29" t="str">
        <x:v>Maximum-stock boundary</x:v>
      </x:c>
      <x:c r="C9" s="29" t="str">
        <x:v>passed</x:v>
      </x:c>
      <x:c r="D9" s="30" t="n">
        <x:v>1178</x:v>
      </x:c>
      <x:c r="E9" s="29" t="str">
        <x:v>1. Controlled reference app build reference-checkout-1.0.0 is running locally.
2. Order state is reset; five reference units are available.
3. Only reference product/address/payment fixtures are used.</x:v>
      </x:c>
      <x:c r="F9" s="29" t="str">
        <x:v>role: shopper
quantity: 5
address: 10 Reference Lane
postcode: 10001
payment: new
card: 4242424242424242</x:v>
      </x:c>
      <x:c r="G9" s="29" t="str">
        <x:v>1. Open the reference checkout with a fresh order state.
2. Set checkout fields to the documented inputs.
3. Click Place test order.
4. Check the HTTP response, visible message, and server order count.</x:v>
      </x:c>
      <x:c r="H9" s="29" t="str">
        <x:v>httpStatus: 201
messageContains: Order confirmed
orderCount: 1
acceptanceCriterion: Exactly five units are accepted and charged at the reference total of $120.
total: 120</x:v>
      </x:c>
      <x:c r="I9" s="29" t="str">
        <x:v>httpStatus: 201
payload: {"orderId":"REF-ORDER-0001","quantity":5,"total":120,"referenceProject":true,"replayed":false}
uiMessage: Order confirmed · REF-ORDER-0001 · $120.00
orderCount: 1
requestCount: 1</x:v>
      </x:c>
      <x:c r="J9" s="31" t="str"/>
      <x:c r="K9" s="31" t="str">
        <x:v>/assets/proof/reference/screenshots/REF-003.png</x:v>
      </x:c>
      <x:c r="L9" s="31" t="str">
        <x:v>network: POST /api/orders → HTTP 201
info: Reference checkout result {"status":201,"orderId":"REF-ORDER-0001","quantity":5,"total":120,"referenceProject":true,"replayed":false}</x:v>
      </x:c>
      <x:c r="M9" s="31" t="str">
        <x:v>/assets/proof/reference/source/cases/REF-003.mjs</x:v>
      </x:c>
      <x:c r="N9" s="31" t="str">
        <x:v>d46c48c6e83d14ebf7dd60ba62f3812bcc8bceb325b42f3548dc2f69214037a8</x:v>
      </x:c>
    </x:row>
    <x:row r="10" ht="190" customHeight="1">
      <x:c r="A10" s="35" t="str">
        <x:v>REF-004</x:v>
      </x:c>
      <x:c r="B10" s="35" t="str">
        <x:v>Quantity above available stock</x:v>
      </x:c>
      <x:c r="C10" s="35" t="str">
        <x:v>passed</x:v>
      </x:c>
      <x:c r="D10" s="36" t="n">
        <x:v>1200</x:v>
      </x:c>
      <x:c r="E10" s="35" t="str">
        <x:v>1. Controlled reference app build reference-checkout-1.0.0 is running locally.
2. Order state is reset; five reference units are available.
3. Only reference product/address/payment fixtures are used.</x:v>
      </x:c>
      <x:c r="F10" s="35" t="str">
        <x:v>role: shopper
quantity: 6
address: 10 Reference Lane
postcode: 10001
payment: new
card: 4242424242424242</x:v>
      </x:c>
      <x:c r="G10" s="35" t="str">
        <x:v>1. Open the reference checkout with a fresh order state.
2. Set checkout fields to the documented inputs.
3. Click Place test order.
4. Check the HTTP response, visible message, and server order count.</x:v>
      </x:c>
      <x:c r="H10" s="35" t="str">
        <x:v>httpStatus: 422
messageContains: Quantity must be 1 to 5.
orderCount: 0
acceptanceCriterion: Six units exceed the available stock and do not create an order.</x:v>
      </x:c>
      <x:c r="I10" s="35" t="str">
        <x:v>httpStatus: 422
payload: {"code":"QUANTITY_OUT_OF_RANGE","message":"Quantity must be 1 to 5."}
uiMessage: Quantity must be 1 to 5.
orderCount: 0
requestCount: 1</x:v>
      </x:c>
      <x:c r="J10" s="37" t="str"/>
      <x:c r="K10" s="37" t="str">
        <x:v>/assets/proof/reference/screenshots/REF-004.png</x:v>
      </x:c>
      <x:c r="L10" s="37" t="str">
        <x:v>network: POST /api/orders → HTTP 422
error: Failed to load resource: the server responded with a status of 422 (Unprocessable Entity)
info: Reference checkout result {"status":422,"code":"QUANTITY_OUT_OF_RANGE","message":"Quantity must be 1 to 5."}</x:v>
      </x:c>
      <x:c r="M10" s="37" t="str">
        <x:v>/assets/proof/reference/source/cases/REF-004.mjs</x:v>
      </x:c>
      <x:c r="N10" s="37" t="str">
        <x:v>be9c6b89530370e67308d480277f112fd83eba4c69c1269be5e341d600778c6b</x:v>
      </x:c>
    </x:row>
    <x:row r="11" ht="190" customHeight="1">
      <x:c r="A11" s="29" t="str">
        <x:v>REF-005</x:v>
      </x:c>
      <x:c r="B11" s="29" t="str">
        <x:v>Required shipping address</x:v>
      </x:c>
      <x:c r="C11" s="29" t="str">
        <x:v>passed</x:v>
      </x:c>
      <x:c r="D11" s="30" t="n">
        <x:v>1221</x:v>
      </x:c>
      <x:c r="E11" s="29" t="str">
        <x:v>1. Controlled reference app build reference-checkout-1.0.0 is running locally.
2. Order state is reset; five reference units are available.
3. Only reference product/address/payment fixtures are used.</x:v>
      </x:c>
      <x:c r="F11" s="29" t="str">
        <x:v>role: shopper
quantity: 1
address: 
postcode: 10001
payment: new
card: 4242424242424242</x:v>
      </x:c>
      <x:c r="G11" s="29" t="str">
        <x:v>1. Open the reference checkout with a fresh order state.
2. Set checkout fields to the documented inputs.
3. Click Place test order.
4. Check the HTTP response, visible message, and server order count.</x:v>
      </x:c>
      <x:c r="H11" s="29" t="str">
        <x:v>httpStatus: 422
messageContains: Shipping address is required.
orderCount: 0
acceptanceCriterion: An empty shipping address is rejected without creating an order.</x:v>
      </x:c>
      <x:c r="I11" s="29" t="str">
        <x:v>httpStatus: 422
payload: {"code":"ADDRESS_REQUIRED","message":"Shipping address is required."}
uiMessage: Shipping address is required.
orderCount: 0
requestCount: 1</x:v>
      </x:c>
      <x:c r="J11" s="31" t="str"/>
      <x:c r="K11" s="31" t="str">
        <x:v>/assets/proof/reference/screenshots/REF-005.png</x:v>
      </x:c>
      <x:c r="L11" s="31" t="str">
        <x:v>network: POST /api/orders → HTTP 422
error: Failed to load resource: the server responded with a status of 422 (Unprocessable Entity)
info: Reference checkout result {"status":422,"code":"ADDRESS_REQUIRED","message":"Shipping address is required."}</x:v>
      </x:c>
      <x:c r="M11" s="31" t="str">
        <x:v>/assets/proof/reference/source/cases/REF-005.mjs</x:v>
      </x:c>
      <x:c r="N11" s="31" t="str">
        <x:v>7cfd396524632558aa37ee2d1d968503a77765c452121feea3e08d61b4e70dba</x:v>
      </x:c>
    </x:row>
    <x:row r="12" ht="190" customHeight="1">
      <x:c r="A12" s="35" t="str">
        <x:v>REF-006</x:v>
      </x:c>
      <x:c r="B12" s="35" t="str">
        <x:v>Postal-code length boundary</x:v>
      </x:c>
      <x:c r="C12" s="35" t="str">
        <x:v>passed</x:v>
      </x:c>
      <x:c r="D12" s="36" t="n">
        <x:v>1229</x:v>
      </x:c>
      <x:c r="E12" s="35" t="str">
        <x:v>1. Controlled reference app build reference-checkout-1.0.0 is running locally.
2. Order state is reset; five reference units are available.
3. Only reference product/address/payment fixtures are used.</x:v>
      </x:c>
      <x:c r="F12" s="35" t="str">
        <x:v>role: shopper
quantity: 1
address: 10 Reference Lane
postcode: 1000
payment: new
card: 4242424242424242</x:v>
      </x:c>
      <x:c r="G12" s="35" t="str">
        <x:v>1. Open the reference checkout with a fresh order state.
2. Set checkout fields to the documented inputs.
3. Click Place test order.
4. Check the HTTP response, visible message, and server order count.</x:v>
      </x:c>
      <x:c r="H12" s="35" t="str">
        <x:v>httpStatus: 422
messageContains: Enter a 5-digit US postal code.
orderCount: 0
acceptanceCriterion: A four-digit postal code is rejected; the required format is five digits.</x:v>
      </x:c>
      <x:c r="I12" s="35" t="str">
        <x:v>httpStatus: 422
payload: {"code":"POSTCODE_INVALID","message":"Enter a 5-digit US postal code."}
uiMessage: Enter a 5-digit US postal code.
orderCount: 0
requestCount: 1</x:v>
      </x:c>
      <x:c r="J12" s="37" t="str"/>
      <x:c r="K12" s="37" t="str">
        <x:v>/assets/proof/reference/screenshots/REF-006.png</x:v>
      </x:c>
      <x:c r="L12" s="37" t="str">
        <x:v>network: POST /api/orders → HTTP 422
error: Failed to load resource: the server responded with a status of 422 (Unprocessable Entity)
info: Reference checkout result {"status":422,"code":"POSTCODE_INVALID","message":"Enter a 5-digit US postal code."}</x:v>
      </x:c>
      <x:c r="M12" s="37" t="str">
        <x:v>/assets/proof/reference/source/cases/REF-006.mjs</x:v>
      </x:c>
      <x:c r="N12" s="37" t="str">
        <x:v>5c195c4356047b83ba8082a034546e7fd907c5fbaddeac9485ce5be6670541ba</x:v>
      </x:c>
    </x:row>
    <x:row r="13" ht="190" customHeight="1">
      <x:c r="A13" s="29" t="str">
        <x:v>REF-007</x:v>
      </x:c>
      <x:c r="B13" s="29" t="str">
        <x:v>Read-only role cannot order</x:v>
      </x:c>
      <x:c r="C13" s="29" t="str">
        <x:v>passed</x:v>
      </x:c>
      <x:c r="D13" s="30" t="n">
        <x:v>1226</x:v>
      </x:c>
      <x:c r="E13" s="29" t="str">
        <x:v>1. Controlled reference app build reference-checkout-1.0.0 is running locally.
2. Order state is reset; five reference units are available.
3. Only reference product/address/payment fixtures are used.</x:v>
      </x:c>
      <x:c r="F13" s="29" t="str">
        <x:v>role: viewer
quantity: 1
address: 10 Reference Lane
postcode: 10001
payment: new
card: 4242424242424242</x:v>
      </x:c>
      <x:c r="G13" s="29" t="str">
        <x:v>1. Open the reference checkout with a fresh order state.
2. Set checkout fields to the documented inputs.
3. Click Place test order.
4. Check the HTTP response, visible message, and server order count.</x:v>
      </x:c>
      <x:c r="H13" s="29" t="str">
        <x:v>httpStatus: 403
messageContains: Read-only viewers cannot place orders.
orderCount: 0
acceptanceCriterion: A viewer is denied order creation by the server.</x:v>
      </x:c>
      <x:c r="I13" s="29" t="str">
        <x:v>httpStatus: 403
payload: {"code":"ROLE_FORBIDDEN","message":"Read-only viewers cannot place orders."}
uiMessage: Read-only viewers cannot place orders.
orderCount: 0
requestCount: 1</x:v>
      </x:c>
      <x:c r="J13" s="31" t="str"/>
      <x:c r="K13" s="31" t="str">
        <x:v>/assets/proof/reference/screenshots/REF-007.png</x:v>
      </x:c>
      <x:c r="L13" s="31" t="str">
        <x:v>network: POST /api/orders → HTTP 403
error: Failed to load resource: the server responded with a status of 403 (Forbidden)
info: Reference checkout result {"status":403,"code":"ROLE_FORBIDDEN","message":"Read-only viewers cannot place orders."}</x:v>
      </x:c>
      <x:c r="M13" s="31" t="str">
        <x:v>/assets/proof/reference/source/cases/REF-007.mjs</x:v>
      </x:c>
      <x:c r="N13" s="31" t="str">
        <x:v>67947a3520f457c66a3a36478af004e8ce32700829ba20f494decd9c957e6aba</x:v>
      </x:c>
    </x:row>
    <x:row r="14" ht="190" customHeight="1">
      <x:c r="A14" s="35" t="str">
        <x:v>REF-008</x:v>
      </x:c>
      <x:c r="B14" s="35" t="str">
        <x:v>Missing payment card</x:v>
      </x:c>
      <x:c r="C14" s="35" t="str">
        <x:v>passed</x:v>
      </x:c>
      <x:c r="D14" s="36" t="n">
        <x:v>1222</x:v>
      </x:c>
      <x:c r="E14" s="35" t="str">
        <x:v>1. Controlled reference app build reference-checkout-1.0.0 is running locally.
2. Order state is reset; five reference units are available.
3. Only reference product/address/payment fixtures are used.</x:v>
      </x:c>
      <x:c r="F14" s="35" t="str">
        <x:v>role: shopper
quantity: 1
address: 10 Reference Lane
postcode: 10001
payment: new
card: </x:v>
      </x:c>
      <x:c r="G14" s="35" t="str">
        <x:v>1. Open the reference checkout with a fresh order state.
2. Set checkout fields to the documented inputs.
3. Click Place test order.
4. Check the HTTP response, visible message, and server order count.</x:v>
      </x:c>
      <x:c r="H14" s="35" t="str">
        <x:v>httpStatus: 422
messageContains: Enter a valid 16-digit test card number.
orderCount: 0
acceptanceCriterion: A missing new-card number is rejected without creating an order.</x:v>
      </x:c>
      <x:c r="I14" s="35" t="str">
        <x:v>httpStatus: 422
payload: {"code":"CARD_INVALID","message":"Enter a valid 16-digit test card number."}
uiMessage: Enter a valid 16-digit test card number.
orderCount: 0
requestCount: 1</x:v>
      </x:c>
      <x:c r="J14" s="37" t="str"/>
      <x:c r="K14" s="37" t="str">
        <x:v>/assets/proof/reference/screenshots/REF-008.png</x:v>
      </x:c>
      <x:c r="L14" s="37" t="str">
        <x:v>network: POST /api/orders → HTTP 422
error: Failed to load resource: the server responded with a status of 422 (Unprocessable Entity)
info: Reference checkout result {"status":422,"code":"CARD_INVALID","message":"Enter a valid 16-digit test card number."}</x:v>
      </x:c>
      <x:c r="M14" s="37" t="str">
        <x:v>/assets/proof/reference/source/cases/REF-008.mjs</x:v>
      </x:c>
      <x:c r="N14" s="37" t="str">
        <x:v>e8e4f8a81c124e7e538468520e8f7c17cc02c45f08aeba48f98a9c72b9fbe48f</x:v>
      </x:c>
    </x:row>
    <x:row r="15" ht="190" customHeight="1">
      <x:c r="A15" s="29" t="str">
        <x:v>REF-009</x:v>
      </x:c>
      <x:c r="B15" s="29" t="str">
        <x:v>Invalid payment-card checksum</x:v>
      </x:c>
      <x:c r="C15" s="29" t="str">
        <x:v>passed</x:v>
      </x:c>
      <x:c r="D15" s="30" t="n">
        <x:v>1213</x:v>
      </x:c>
      <x:c r="E15" s="29" t="str">
        <x:v>1. Controlled reference app build reference-checkout-1.0.0 is running locally.
2. Order state is reset; five reference units are available.
3. Only reference product/address/payment fixtures are used.</x:v>
      </x:c>
      <x:c r="F15" s="29" t="str">
        <x:v>role: shopper
quantity: 1
address: 10 Reference Lane
postcode: 10001
payment: new
card: 4242424242424241</x:v>
      </x:c>
      <x:c r="G15" s="29" t="str">
        <x:v>1. Open the reference checkout with a fresh order state.
2. Set checkout fields to the documented inputs.
3. Click Place test order.
4. Check the HTTP response, visible message, and server order count.</x:v>
      </x:c>
      <x:c r="H15" s="29" t="str">
        <x:v>httpStatus: 422
messageContains: Enter a valid 16-digit test card number.
orderCount: 0
acceptanceCriterion: A 16-digit number with an invalid checksum is rejected.</x:v>
      </x:c>
      <x:c r="I15" s="29" t="str">
        <x:v>httpStatus: 422
payload: {"code":"CARD_INVALID","message":"Enter a valid 16-digit test card number."}
uiMessage: Enter a valid 16-digit test card number.
orderCount: 0
requestCount: 1</x:v>
      </x:c>
      <x:c r="J15" s="31" t="str"/>
      <x:c r="K15" s="31" t="str">
        <x:v>/assets/proof/reference/screenshots/REF-009.png</x:v>
      </x:c>
      <x:c r="L15" s="31" t="str">
        <x:v>network: POST /api/orders → HTTP 422
error: Failed to load resource: the server responded with a status of 422 (Unprocessable Entity)
info: Reference checkout result {"status":422,"code":"CARD_INVALID","message":"Enter a valid 16-digit test card number."}</x:v>
      </x:c>
      <x:c r="M15" s="31" t="str">
        <x:v>/assets/proof/reference/source/cases/REF-009.mjs</x:v>
      </x:c>
      <x:c r="N15" s="31" t="str">
        <x:v>af3d2dba259d9af99d939c05988a86420f379e80aa4c41aec08ad0eea68ee7d1</x:v>
      </x:c>
    </x:row>
    <x:row r="16" ht="190" customHeight="1">
      <x:c r="A16" s="35" t="str">
        <x:v>REF-010</x:v>
      </x:c>
      <x:c r="B16" s="35" t="str">
        <x:v>Saved-card checkout regression</x:v>
      </x:c>
      <x:c r="C16" s="35" t="str">
        <x:v>failed</x:v>
      </x:c>
      <x:c r="D16" s="36" t="n">
        <x:v>1246</x:v>
      </x:c>
      <x:c r="E16" s="35" t="str">
        <x:v>1. Controlled reference app build reference-checkout-1.0.0 is running locally.
2. Order state is reset; five reference units are available.
3. Only reference product/address/payment fixtures are used.</x:v>
      </x:c>
      <x:c r="F16" s="35" t="str">
        <x:v>role: shopper
quantity: 1
address: 10 Reference Lane
postcode: 10001
payment: saved
card: 4242424242424242</x:v>
      </x:c>
      <x:c r="G16" s="35" t="str">
        <x:v>1. Open the reference checkout with a fresh order state.
2. Set checkout fields to the documented inputs.
3. Click Place test order.
4. Check the HTTP response, visible message, and server order count.</x:v>
      </x:c>
      <x:c r="H16" s="35" t="str">
        <x:v>httpStatus: 201
messageContains: Order confirmed
orderCount: 1
acceptanceCriterion: A valid saved test card should authorize and create an order.</x:v>
      </x:c>
      <x:c r="I16" s="35" t="str">
        <x:v>httpStatus: 503
payload: {"code":"SAVED_CARD_TOKEN_MISSING","message":"Saved card authorization failed. The order was not placed.","referenceSeededDefect":"REF-BUG-001"}
uiMessage: Saved card authorization failed. The order was not placed.
orderCount: 0
requestCount: 1</x:v>
      </x:c>
      <x:c r="J16" s="37" t="str">
        <x:v>REF-BUG-001</x:v>
      </x:c>
      <x:c r="K16" s="37" t="str">
        <x:v>/assets/proof/reference/screenshots/REF-010.png</x:v>
      </x:c>
      <x:c r="L16" s="37" t="str">
        <x:v>network: POST /api/orders → HTTP 503
error: Failed to load resource: the server responded with a status of 503 (Service Unavailable)
info: Reference checkout result {"status":503,"code":"SAVED_CARD_TOKEN_MISSING","message":"Saved card authorization failed. The order was not placed.","referenceSeededDefect":"REF-BUG-001"}
assertion: A valid saved test card should authorize and create an order.
503 !== 201
</x:v>
      </x:c>
      <x:c r="M16" s="37" t="str">
        <x:v>/assets/proof/reference/source/cases/REF-010.mjs</x:v>
      </x:c>
      <x:c r="N16" s="37" t="str">
        <x:v>477d726b506e91010b76fc6a0641762f15b52eda90f331f27907d97bacaad52a</x:v>
      </x:c>
    </x:row>
    <x:row r="17" ht="190" customHeight="1">
      <x:c r="A17" s="29" t="str">
        <x:v>REF-011</x:v>
      </x:c>
      <x:c r="B17" s="29" t="str">
        <x:v>Duplicate request is idempotent</x:v>
      </x:c>
      <x:c r="C17" s="29" t="str">
        <x:v>passed</x:v>
      </x:c>
      <x:c r="D17" s="30" t="n">
        <x:v>1117</x:v>
      </x:c>
      <x:c r="E17" s="29" t="str">
        <x:v>1. Controlled reference app build reference-checkout-1.0.0 is running locally.
2. Order state is reset; five reference units are available.
3. Only reference product/address/payment fixtures are used.</x:v>
      </x:c>
      <x:c r="F17" s="29" t="str">
        <x:v>role: shopper
quantity: 1
address: 10 Reference Lane
postcode: 10001
payment: new
card: 4242424242424242</x:v>
      </x:c>
      <x:c r="G17" s="29" t="str">
        <x:v>1. Open the reference checkout in the browser.
2. Submit the valid reference order to /api/orders with a fixed per-case idempotency key.
3. Repeat the same request with the same key.
4. Compare HTTP responses, order identifiers, and the server order count.</x:v>
      </x:c>
      <x:c r="H17" s="29" t="str">
        <x:v>httpStatus: 201
messageContains: One order only
orderCount: 1
acceptanceCriterion: Submitting the same idempotency key twice returns the same order and creates only one order.
replayedHttpStatus: 200
sameOrderId: true</x:v>
      </x:c>
      <x:c r="I17" s="29" t="str">
        <x:v>responses: [{"httpStatus":201,"payload":{"orderId":"REF-ORDER-0001","quantity":1,"total":24,"referenceProject":true,"replayed":false}},{"httpStatus":200,"payload":{"orderId":"REF-ORDER-0001","quantity":1,"total":24,"referenceProject":true,"replayed":true}}]
orderCount: 1
requestCount: 2</x:v>
      </x:c>
      <x:c r="J17" s="31" t="str"/>
      <x:c r="K17" s="31" t="str">
        <x:v>/assets/proof/reference/screenshots/REF-011.png</x:v>
      </x:c>
      <x:c r="L17" s="31" t="str">
        <x:v>network: POST /api/orders → HTTP 201
network: POST /api/orders → HTTP 200
info: Reference idempotency result {"responses":[{"httpStatus":201,"payload":{"orderId":"REF-ORDER-0001","quantity":1,"total":24,"referenceProject":true,"replayed":false}},{"httpStatus":200,"payload":{"orderId":"REF-ORDER-0001","quantity":1,"total":24,"referenceProject":true,"replayed":true}}],"orderCount":1,"requestCount":2}</x:v>
      </x:c>
      <x:c r="M17" s="31" t="str">
        <x:v>/assets/proof/reference/source/cases/REF-011.mjs</x:v>
      </x:c>
      <x:c r="N17" s="31" t="str">
        <x:v>d866f6c345aa43a4c51c3213afc3db2b9a62ffd0e6fdc54be735fbc31ae7077c</x:v>
      </x:c>
    </x:row>
    <x:row r="18" ht="190" customHeight="1">
      <x:c r="A18" s="35" t="str">
        <x:v>REF-012</x:v>
      </x:c>
      <x:c r="B18" s="35" t="str">
        <x:v>Mobile keyboard checkout</x:v>
      </x:c>
      <x:c r="C18" s="35" t="str">
        <x:v>passed</x:v>
      </x:c>
      <x:c r="D18" s="36" t="n">
        <x:v>959</x:v>
      </x:c>
      <x:c r="E18" s="35" t="str">
        <x:v>1. Controlled reference app build reference-checkout-1.0.0 is running locally.
2. Order state is reset; five reference units are available.
3. Only reference product/address/payment fixtures are used.</x:v>
      </x:c>
      <x:c r="F18" s="35" t="str">
        <x:v>role: shopper
quantity: 1
address: 10 Reference Lane
postcode: 10001
payment: new
card: 4242424242424242</x:v>
      </x:c>
      <x:c r="G18" s="35" t="str">
        <x:v>1. Open the reference checkout with a fresh order state.
2. Set checkout fields to the documented inputs.
3. Focus Place test order and press Enter at the mobile viewport.
4. Check the HTTP response, visible message, and server order count.</x:v>
      </x:c>
      <x:c r="H18" s="35" t="str">
        <x:v>httpStatus: 201
messageContains: Order confirmed
orderCount: 1
acceptanceCriterion: A shopper can submit a valid order using the keyboard at a 390 × 844 mobile viewport.</x:v>
      </x:c>
      <x:c r="I18" s="35" t="str">
        <x:v>httpStatus: 201
payload: {"orderId":"REF-ORDER-0001","quantity":1,"total":24,"referenceProject":true,"replayed":false}
uiMessage: Order confirmed · REF-ORDER-0001 · $24.00
orderCount: 1
requestCount: 1</x:v>
      </x:c>
      <x:c r="J18" s="37" t="str"/>
      <x:c r="K18" s="37" t="str">
        <x:v>/assets/proof/reference/screenshots/REF-012.png</x:v>
      </x:c>
      <x:c r="L18" s="37" t="str">
        <x:v>network: POST /api/orders → HTTP 201
info: Reference checkout result {"status":201,"orderId":"REF-ORDER-0001","quantity":1,"total":24,"referenceProject":true,"replayed":false}</x:v>
      </x:c>
      <x:c r="M18" s="37" t="str">
        <x:v>/assets/proof/reference/source/cases/REF-012.mjs</x:v>
      </x:c>
      <x:c r="N18" s="37" t="str">
        <x:v>36e28cc456ac4aab018ee9d28b684abbac2e42351f91137df1bd97ca233f56ca</x:v>
      </x:c>
    </x:row>
  </x:sheetData>
  <x:conditionalFormatting sqref="C7:C18">
    <x:cfRule type="containsText" dxfId="0" priority="1" operator="containsText" text="failed"/>
    <x:cfRule type="containsText" dxfId="1" priority="2" operator="containsText" text="blocked"/>
  </x:conditionalFormatting>
  <x:pageMargins left="0.7" right="0.7" top="0.75" bottom="0.75" header="0.3" footer="0.3"/>
  <x:tableParts count="1">
    <x:tablePart xmlns:r="http://schemas.openxmlformats.org/officeDocument/2006/relationships" r:id="Rd94f60c109dd4823"/>
  </x:tableParts>
</x:worksheet>
</file>

<file path=xl/worksheets/sheet3.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18.1299991607666" hidden="0" customWidth="1"/>
    <x:col min="2" max="2" width="37.5" hidden="0" customWidth="1"/>
    <x:col min="3" max="3" width="12.5" hidden="0" customWidth="1"/>
    <x:col min="4" max="4" width="12.5" hidden="0" customWidth="1"/>
    <x:col min="5" max="5" width="20" hidden="0" customWidth="1"/>
    <x:col min="6" max="6" width="42.5" hidden="0" customWidth="1"/>
    <x:col min="7" max="7" width="42.5" hidden="0" customWidth="1"/>
    <x:col min="8" max="8" width="48.75" hidden="0" customWidth="1"/>
    <x:col min="9" max="9" width="42.5" hidden="0" customWidth="1"/>
    <x:col min="10" max="10" width="45" hidden="0" customWidth="1"/>
    <x:col min="11" max="11" width="35" hidden="0" customWidth="1"/>
  </x:cols>
  <x:sheetData>
    <x:row r="1">
      <x:c r="A1" s="2"/>
      <x:c r="B1" s="2"/>
      <x:c r="C1" s="2"/>
      <x:c r="D1" s="2"/>
      <x:c r="E1" s="2"/>
      <x:c r="F1" s="2"/>
      <x:c r="G1" s="2"/>
      <x:c r="H1" s="2"/>
      <x:c r="I1" s="2"/>
      <x:c r="J1" s="2"/>
      <x:c r="K1" s="2"/>
    </x:row>
    <x:row r="2" ht="28" customHeight="1">
      <x:c r="A2" s="3" t="str">
        <x:v>Observed reference defects</x:v>
      </x:c>
      <x:c r="B2" s="2"/>
      <x:c r="C2" s="2"/>
      <x:c r="D2" s="2"/>
      <x:c r="E2" s="2"/>
      <x:c r="F2" s="2"/>
      <x:c r="G2" s="2"/>
      <x:c r="H2" s="2"/>
      <x:c r="I2" s="2"/>
      <x:c r="J2" s="2"/>
      <x:c r="K2" s="2"/>
    </x:row>
    <x:row r="3">
      <x:c r="A3" s="4"/>
      <x:c r="B3" s="4"/>
      <x:c r="C3" s="4"/>
      <x:c r="D3" s="4"/>
      <x:c r="E3" s="4"/>
      <x:c r="F3" s="4"/>
      <x:c r="G3" s="4"/>
      <x:c r="H3" s="4"/>
      <x:c r="I3" s="4"/>
      <x:c r="J3" s="4"/>
      <x:c r="K3" s="4"/>
    </x:row>
    <x:row r="4">
      <x:c r="A4" s="22" t="str">
        <x:v>Source: defects.json. Seeded defects reproduced in the reference project. These records have not been imported into Jira.</x:v>
      </x:c>
      <x:c r="B4" s="2"/>
      <x:c r="C4" s="2"/>
      <x:c r="D4" s="2"/>
      <x:c r="E4" s="2"/>
      <x:c r="F4" s="2"/>
      <x:c r="G4" s="2"/>
      <x:c r="H4" s="2"/>
      <x:c r="I4" s="2"/>
      <x:c r="J4" s="2"/>
      <x:c r="K4" s="2"/>
    </x:row>
    <x:row r="5">
      <x:c r="A5" s="2"/>
      <x:c r="B5" s="2"/>
      <x:c r="C5" s="2"/>
      <x:c r="D5" s="2"/>
      <x:c r="E5" s="2"/>
      <x:c r="F5" s="2"/>
      <x:c r="G5" s="2"/>
      <x:c r="H5" s="2"/>
      <x:c r="I5" s="2"/>
      <x:c r="J5" s="2"/>
      <x:c r="K5" s="2"/>
    </x:row>
    <x:row r="6" ht="32" customHeight="1">
      <x:c r="A6" s="9" t="str">
        <x:v>Reference defect ID</x:v>
      </x:c>
      <x:c r="B6" s="9" t="str">
        <x:v>Defect summary</x:v>
      </x:c>
      <x:c r="C6" s="9" t="str">
        <x:v>Severity</x:v>
      </x:c>
      <x:c r="D6" s="9" t="str">
        <x:v>Status</x:v>
      </x:c>
      <x:c r="E6" s="9" t="str">
        <x:v>Linked cases</x:v>
      </x:c>
      <x:c r="F6" s="9" t="str">
        <x:v>Expected result</x:v>
      </x:c>
      <x:c r="G6" s="9" t="str">
        <x:v>Observed result</x:v>
      </x:c>
      <x:c r="H6" s="9" t="str">
        <x:v>Reproduction steps</x:v>
      </x:c>
      <x:c r="I6" s="9" t="str">
        <x:v>Evidence references</x:v>
      </x:c>
      <x:c r="J6" s="9" t="str">
        <x:v>Impact and rationale</x:v>
      </x:c>
      <x:c r="K6" s="9" t="str">
        <x:v>Source</x:v>
      </x:c>
    </x:row>
    <x:row r="7" ht="240" customHeight="1">
      <x:c r="A7" s="29" t="str">
        <x:v>REF-BUG-001</x:v>
      </x:c>
      <x:c r="B7" s="29" t="str">
        <x:v>Saved test card blocks checkout with HTTP 503</x:v>
      </x:c>
      <x:c r="C7" s="29" t="str">
        <x:v>High</x:v>
      </x:c>
      <x:c r="D7" s="29" t="str">
        <x:v>Open</x:v>
      </x:c>
      <x:c r="E7" s="29" t="str">
        <x:v>REF-010</x:v>
      </x:c>
      <x:c r="F7" s="29" t="str">
        <x:v>HTTP 201 with order confirmation and exactly one order for the valid saved test card.</x:v>
      </x:c>
      <x:c r="G7" s="29" t="str">
        <x:v>HTTP 503; SAVED_CARD_TOKEN_MISSING; Saved card authorization failed. The order was not placed. Order count: 0.</x:v>
      </x:c>
      <x:c r="H7" s="29" t="str">
        <x:v>1. Start the local reference app using the documented runner or server helper.
2. Use Shopper, quantity 1, address 10 Reference Lane, and postal code 10001.
3. Select Saved test card ending 4242.
4. Click Place test order. Observe HTTP 503, an error message, and zero orders.</x:v>
      </x:c>
      <x:c r="I7" s="31" t="str">
        <x:v>/assets/proof/reference/screenshots/REF-010.png
network: POST /api/orders → HTTP 503
error: Failed to load resource: the server responded with a status of 503 (Service Unavailable)
info: Reference checkout result {"status":503,"code":"SAVED_CARD_TOKEN_MISSING","message":"Saved card authorization failed. The order was not placed.","referenceSeededDefect":"REF-BUG-001"}
assertion: A valid saved test card should authorize and create an order.
503 !== 201
</x:v>
      </x:c>
      <x:c r="J7" s="31" t="str">
        <x:v>A supported checkout method cannot complete an order. New-card checkout remains available; no financial loss or data exposure was established in this controlled test.</x:v>
      </x:c>
      <x:c r="K7" s="31" t="str">
        <x:v>/assets/proof/reference/source/server.mjs</x:v>
      </x:c>
    </x:row>
  </x:sheetData>
  <x:conditionalFormatting sqref="C7:C7">
    <x:cfRule type="containsText" dxfId="2" priority="1" operator="containsText" text="High"/>
  </x:conditionalFormatting>
  <x:pageMargins left="0.7" right="0.7" top="0.75" bottom="0.75" header="0.3" footer="0.3"/>
  <x:tableParts count="1">
    <x:tablePart xmlns:r="http://schemas.openxmlformats.org/officeDocument/2006/relationships" r:id="R8b3e5cc39a9c475f"/>
  </x:tableParts>
</x:worksheet>
</file>